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6 LEGAL\0 SIMULACION CENTRO\CONVENIOS Y CONTRATOS\2022\SEC-BAYER Dr. Durante\"/>
    </mc:Choice>
  </mc:AlternateContent>
  <bookViews>
    <workbookView xWindow="-120" yWindow="-120" windowWidth="29040" windowHeight="15840"/>
  </bookViews>
  <sheets>
    <sheet name="2 Cursos H. 12 Octubre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4" l="1"/>
  <c r="G26" i="4"/>
  <c r="E26" i="4"/>
  <c r="E13" i="4"/>
  <c r="E18" i="4"/>
  <c r="E12" i="4"/>
  <c r="E17" i="4"/>
  <c r="E15" i="4"/>
  <c r="E11" i="4"/>
  <c r="E9" i="4"/>
  <c r="E25" i="4" l="1"/>
  <c r="G25" i="4" s="1"/>
  <c r="E24" i="4"/>
  <c r="G24" i="4" s="1"/>
  <c r="E20" i="4"/>
  <c r="G21" i="4" s="1"/>
  <c r="G29" i="4" l="1"/>
  <c r="G30" i="4" s="1"/>
  <c r="G31" i="4" l="1"/>
  <c r="G33" i="4" l="1"/>
  <c r="G32" i="4"/>
</calcChain>
</file>

<file path=xl/sharedStrings.xml><?xml version="1.0" encoding="utf-8"?>
<sst xmlns="http://schemas.openxmlformats.org/spreadsheetml/2006/main" count="61" uniqueCount="37">
  <si>
    <t>Precio Unitario</t>
  </si>
  <si>
    <t>Unidades</t>
  </si>
  <si>
    <t>Comentarios</t>
  </si>
  <si>
    <t>TOTAL</t>
  </si>
  <si>
    <r>
      <rPr>
        <b/>
        <sz val="11"/>
        <color theme="1"/>
        <rFont val="Calibri"/>
        <family val="2"/>
        <scheme val="minor"/>
      </rPr>
      <t>Oferta realizada por :</t>
    </r>
    <r>
      <rPr>
        <sz val="11"/>
        <color theme="1"/>
        <rFont val="Calibri"/>
        <family val="2"/>
        <scheme val="minor"/>
      </rPr>
      <t xml:space="preserve"> Fundación Casa del Corazón</t>
    </r>
  </si>
  <si>
    <r>
      <rPr>
        <b/>
        <sz val="11"/>
        <color theme="1"/>
        <rFont val="Calibri"/>
        <family val="2"/>
        <scheme val="minor"/>
      </rPr>
      <t>Contacto:</t>
    </r>
    <r>
      <rPr>
        <sz val="11"/>
        <color theme="1"/>
        <rFont val="Calibri"/>
        <family val="2"/>
        <scheme val="minor"/>
      </rPr>
      <t xml:space="preserve"> Mª Jesús Rojo</t>
    </r>
  </si>
  <si>
    <t>Material docente</t>
  </si>
  <si>
    <t>Precio</t>
  </si>
  <si>
    <t>Soporte Técnico</t>
  </si>
  <si>
    <t>Honorarios docentes</t>
  </si>
  <si>
    <t>Material fungible</t>
  </si>
  <si>
    <t>Servicios centrales y gestión</t>
  </si>
  <si>
    <t>Sociedad Española de Cardiología</t>
  </si>
  <si>
    <t>Viajes y alojamiento de docentes</t>
  </si>
  <si>
    <t>TOTAL SEC</t>
  </si>
  <si>
    <t>Incluye todos los espacios necesarios del centro para el curso: aulas, boxes, consultas, quirófano y hospitalización</t>
  </si>
  <si>
    <t>Cursos</t>
  </si>
  <si>
    <t>TOTALES</t>
  </si>
  <si>
    <t>Curso: I SMTRACK: STORYTELLING en insuficiencia cardiaca</t>
  </si>
  <si>
    <t>Espacios Hospital 12 de Octubre</t>
  </si>
  <si>
    <t>Salas centro de simulación</t>
  </si>
  <si>
    <t xml:space="preserve">Simulador </t>
  </si>
  <si>
    <t>Técnicos</t>
  </si>
  <si>
    <t>Conferedados</t>
  </si>
  <si>
    <t>Actor</t>
  </si>
  <si>
    <t>Comunicaciones</t>
  </si>
  <si>
    <t>Coffe Break  y Comida</t>
  </si>
  <si>
    <t>Honorarios de docentes SEC (Facilitadores)</t>
  </si>
  <si>
    <t>GASTOS TOTALES (2 cursos)</t>
  </si>
  <si>
    <t>Gasto Alumno por curso</t>
  </si>
  <si>
    <t>Presupuesto para 2 cursos,  15  alumnos cada uno</t>
  </si>
  <si>
    <t>Acreditación SNS</t>
  </si>
  <si>
    <t>Gastos Gestión SEC</t>
  </si>
  <si>
    <t>GASTO 15 ALUMNOS C/U</t>
  </si>
  <si>
    <r>
      <rPr>
        <b/>
        <sz val="11"/>
        <color theme="1"/>
        <rFont val="Calibri"/>
        <family val="2"/>
        <scheme val="minor"/>
      </rPr>
      <t xml:space="preserve">Fecha: </t>
    </r>
    <r>
      <rPr>
        <sz val="11"/>
        <color theme="1"/>
        <rFont val="Calibri"/>
        <family val="2"/>
        <scheme val="minor"/>
      </rPr>
      <t>31 de marzo de 2023 y 6 de octubre de 2023</t>
    </r>
  </si>
  <si>
    <t>Total</t>
  </si>
  <si>
    <r>
      <rPr>
        <b/>
        <sz val="11"/>
        <color theme="1"/>
        <rFont val="Calibri"/>
        <family val="2"/>
        <scheme val="minor"/>
      </rPr>
      <t>Teléfono de contacto:</t>
    </r>
    <r>
      <rPr>
        <sz val="11"/>
        <color theme="1"/>
        <rFont val="Calibri"/>
        <family val="2"/>
        <scheme val="minor"/>
      </rPr>
      <t xml:space="preserve"> 675 693 374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</si>
</sst>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_-* #,##0\ [$€-C0A]_-;\-* #,##0\ [$€-C0A]_-;_-* &quot;-&quot;??\ [$€-C0A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/>
    <xf numFmtId="0" fontId="1" fillId="2" borderId="3" xfId="0" applyFont="1" applyFill="1" applyBorder="1"/>
    <xf numFmtId="0" fontId="1" fillId="0" borderId="0" xfId="0" applyFont="1"/>
    <xf numFmtId="0" fontId="0" fillId="0" borderId="4" xfId="0" applyBorder="1"/>
    <xf numFmtId="0" fontId="0" fillId="0" borderId="0" xfId="0"/>
    <xf numFmtId="0" fontId="0" fillId="0" borderId="3" xfId="0" applyBorder="1"/>
    <xf numFmtId="6" fontId="0" fillId="0" borderId="3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0" fontId="0" fillId="0" borderId="0" xfId="0" applyFill="1"/>
    <xf numFmtId="0" fontId="0" fillId="0" borderId="3" xfId="0" applyFont="1" applyFill="1" applyBorder="1"/>
    <xf numFmtId="0" fontId="1" fillId="2" borderId="5" xfId="0" applyFont="1" applyFill="1" applyBorder="1"/>
    <xf numFmtId="164" fontId="0" fillId="0" borderId="3" xfId="0" applyNumberFormat="1" applyFont="1" applyFill="1" applyBorder="1"/>
    <xf numFmtId="164" fontId="0" fillId="0" borderId="0" xfId="0" applyNumberFormat="1" applyBorder="1"/>
    <xf numFmtId="0" fontId="0" fillId="0" borderId="0" xfId="0" applyFill="1" applyBorder="1"/>
    <xf numFmtId="164" fontId="0" fillId="0" borderId="1" xfId="0" applyNumberFormat="1" applyBorder="1"/>
    <xf numFmtId="0" fontId="1" fillId="2" borderId="7" xfId="0" applyFont="1" applyFill="1" applyBorder="1"/>
    <xf numFmtId="0" fontId="1" fillId="3" borderId="3" xfId="0" applyFont="1" applyFill="1" applyBorder="1"/>
    <xf numFmtId="164" fontId="1" fillId="3" borderId="3" xfId="0" applyNumberFormat="1" applyFont="1" applyFill="1" applyBorder="1"/>
    <xf numFmtId="0" fontId="0" fillId="4" borderId="0" xfId="0" applyFill="1"/>
    <xf numFmtId="0" fontId="0" fillId="4" borderId="0" xfId="0" applyFill="1" applyBorder="1"/>
    <xf numFmtId="164" fontId="0" fillId="4" borderId="0" xfId="0" applyNumberFormat="1" applyFill="1" applyBorder="1"/>
    <xf numFmtId="9" fontId="0" fillId="4" borderId="0" xfId="0" applyNumberFormat="1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8" xfId="0" applyFill="1" applyBorder="1"/>
    <xf numFmtId="0" fontId="0" fillId="4" borderId="8" xfId="0" applyFill="1" applyBorder="1"/>
    <xf numFmtId="0" fontId="1" fillId="2" borderId="1" xfId="0" applyFont="1" applyFill="1" applyBorder="1"/>
    <xf numFmtId="0" fontId="0" fillId="0" borderId="1" xfId="0" applyFont="1" applyFill="1" applyBorder="1"/>
    <xf numFmtId="0" fontId="0" fillId="0" borderId="1" xfId="0" applyBorder="1"/>
    <xf numFmtId="0" fontId="1" fillId="3" borderId="1" xfId="0" applyFont="1" applyFill="1" applyBorder="1"/>
    <xf numFmtId="0" fontId="0" fillId="0" borderId="2" xfId="0" applyFont="1" applyFill="1" applyBorder="1"/>
    <xf numFmtId="0" fontId="0" fillId="0" borderId="0" xfId="0" applyFont="1" applyFill="1" applyBorder="1"/>
    <xf numFmtId="0" fontId="0" fillId="0" borderId="3" xfId="0" applyFill="1" applyBorder="1"/>
    <xf numFmtId="164" fontId="0" fillId="0" borderId="3" xfId="0" applyNumberFormat="1" applyFont="1" applyBorder="1"/>
    <xf numFmtId="0" fontId="4" fillId="0" borderId="1" xfId="0" applyFont="1" applyBorder="1"/>
    <xf numFmtId="0" fontId="1" fillId="5" borderId="12" xfId="0" applyFont="1" applyFill="1" applyBorder="1"/>
    <xf numFmtId="164" fontId="1" fillId="5" borderId="13" xfId="0" applyNumberFormat="1" applyFont="1" applyFill="1" applyBorder="1"/>
    <xf numFmtId="164" fontId="0" fillId="0" borderId="1" xfId="0" applyNumberFormat="1" applyFont="1" applyFill="1" applyBorder="1"/>
    <xf numFmtId="0" fontId="1" fillId="2" borderId="10" xfId="0" applyFont="1" applyFill="1" applyBorder="1"/>
    <xf numFmtId="0" fontId="2" fillId="0" borderId="10" xfId="0" applyFont="1" applyBorder="1"/>
    <xf numFmtId="0" fontId="1" fillId="2" borderId="11" xfId="0" applyFont="1" applyFill="1" applyBorder="1"/>
    <xf numFmtId="0" fontId="0" fillId="0" borderId="10" xfId="0" applyFont="1" applyFill="1" applyBorder="1"/>
    <xf numFmtId="0" fontId="1" fillId="0" borderId="10" xfId="0" applyFont="1" applyFill="1" applyBorder="1"/>
    <xf numFmtId="0" fontId="1" fillId="2" borderId="14" xfId="0" applyFont="1" applyFill="1" applyBorder="1"/>
    <xf numFmtId="164" fontId="1" fillId="2" borderId="6" xfId="0" applyNumberFormat="1" applyFont="1" applyFill="1" applyBorder="1"/>
    <xf numFmtId="0" fontId="3" fillId="0" borderId="0" xfId="0" applyFont="1" applyBorder="1"/>
    <xf numFmtId="6" fontId="0" fillId="0" borderId="5" xfId="0" applyNumberFormat="1" applyBorder="1"/>
    <xf numFmtId="0" fontId="2" fillId="0" borderId="11" xfId="0" applyFont="1" applyBorder="1"/>
    <xf numFmtId="0" fontId="1" fillId="0" borderId="0" xfId="0" applyFont="1" applyBorder="1"/>
    <xf numFmtId="9" fontId="0" fillId="0" borderId="0" xfId="0" applyNumberFormat="1"/>
    <xf numFmtId="0" fontId="1" fillId="5" borderId="3" xfId="0" applyFont="1" applyFill="1" applyBorder="1"/>
    <xf numFmtId="164" fontId="1" fillId="5" borderId="3" xfId="0" applyNumberFormat="1" applyFont="1" applyFill="1" applyBorder="1"/>
    <xf numFmtId="0" fontId="1" fillId="6" borderId="11" xfId="0" applyFont="1" applyFill="1" applyBorder="1"/>
    <xf numFmtId="164" fontId="1" fillId="6" borderId="11" xfId="0" applyNumberFormat="1" applyFont="1" applyFill="1" applyBorder="1"/>
    <xf numFmtId="9" fontId="0" fillId="0" borderId="0" xfId="0" applyNumberFormat="1" applyAlignment="1">
      <alignment horizontal="left"/>
    </xf>
    <xf numFmtId="0" fontId="1" fillId="3" borderId="15" xfId="0" applyFont="1" applyFill="1" applyBorder="1"/>
    <xf numFmtId="164" fontId="1" fillId="3" borderId="16" xfId="0" applyNumberFormat="1" applyFont="1" applyFill="1" applyBorder="1"/>
    <xf numFmtId="0" fontId="4" fillId="0" borderId="3" xfId="0" applyFont="1" applyBorder="1"/>
    <xf numFmtId="6" fontId="0" fillId="0" borderId="3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5" borderId="3" xfId="0" applyFont="1" applyFill="1" applyBorder="1" applyAlignment="1">
      <alignment vertical="center"/>
    </xf>
    <xf numFmtId="0" fontId="0" fillId="5" borderId="3" xfId="0" applyFill="1" applyBorder="1"/>
    <xf numFmtId="0" fontId="0" fillId="5" borderId="5" xfId="0" applyFill="1" applyBorder="1"/>
    <xf numFmtId="0" fontId="1" fillId="5" borderId="5" xfId="0" applyFont="1" applyFill="1" applyBorder="1"/>
    <xf numFmtId="0" fontId="0" fillId="5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3"/>
  <sheetViews>
    <sheetView tabSelected="1" workbookViewId="0">
      <selection activeCell="B5" sqref="B5"/>
    </sheetView>
  </sheetViews>
  <sheetFormatPr baseColWidth="10" defaultRowHeight="15" x14ac:dyDescent="0.25"/>
  <cols>
    <col min="1" max="1" width="52" style="5" customWidth="1"/>
    <col min="2" max="2" width="14.5703125" style="5" customWidth="1"/>
    <col min="3" max="4" width="11.42578125" style="68"/>
    <col min="5" max="5" width="19.5703125" style="5" customWidth="1"/>
    <col min="6" max="6" width="25.28515625" style="5" bestFit="1" customWidth="1"/>
    <col min="7" max="7" width="14.5703125" style="5" customWidth="1"/>
    <col min="8" max="8" width="56.42578125" style="5" bestFit="1" customWidth="1"/>
    <col min="9" max="43" width="11.42578125" style="1"/>
    <col min="44" max="44" width="11.42578125" style="24"/>
    <col min="45" max="16384" width="11.42578125" style="5"/>
  </cols>
  <sheetData>
    <row r="2" spans="1:44" x14ac:dyDescent="0.25">
      <c r="A2" s="3"/>
      <c r="H2" s="5" t="s">
        <v>4</v>
      </c>
    </row>
    <row r="3" spans="1:44" x14ac:dyDescent="0.25">
      <c r="A3" s="3" t="s">
        <v>18</v>
      </c>
      <c r="H3" s="5" t="s">
        <v>5</v>
      </c>
    </row>
    <row r="4" spans="1:44" x14ac:dyDescent="0.25">
      <c r="A4" s="5" t="s">
        <v>34</v>
      </c>
      <c r="H4" s="5" t="s">
        <v>36</v>
      </c>
    </row>
    <row r="5" spans="1:44" x14ac:dyDescent="0.25">
      <c r="A5" s="47" t="s">
        <v>30</v>
      </c>
    </row>
    <row r="8" spans="1:44" x14ac:dyDescent="0.25">
      <c r="A8" s="2" t="s">
        <v>19</v>
      </c>
      <c r="B8" s="2" t="s">
        <v>0</v>
      </c>
      <c r="C8" s="69" t="s">
        <v>1</v>
      </c>
      <c r="D8" s="69" t="s">
        <v>16</v>
      </c>
      <c r="E8" s="2" t="s">
        <v>7</v>
      </c>
      <c r="F8" s="2"/>
      <c r="G8" s="12" t="s">
        <v>17</v>
      </c>
      <c r="H8" s="28" t="s">
        <v>2</v>
      </c>
    </row>
    <row r="9" spans="1:44" s="67" customFormat="1" ht="30" x14ac:dyDescent="0.25">
      <c r="A9" s="78" t="s">
        <v>20</v>
      </c>
      <c r="B9" s="60">
        <v>933</v>
      </c>
      <c r="C9" s="70">
        <v>3</v>
      </c>
      <c r="D9" s="70">
        <v>2</v>
      </c>
      <c r="E9" s="61">
        <f>B9*C9*D9</f>
        <v>5598</v>
      </c>
      <c r="F9" s="62"/>
      <c r="G9" s="63"/>
      <c r="H9" s="64" t="s">
        <v>15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6"/>
    </row>
    <row r="10" spans="1:44" x14ac:dyDescent="0.25">
      <c r="A10" s="52" t="s">
        <v>6</v>
      </c>
      <c r="B10" s="2" t="s">
        <v>0</v>
      </c>
      <c r="C10" s="69" t="s">
        <v>1</v>
      </c>
      <c r="D10" s="69" t="s">
        <v>16</v>
      </c>
      <c r="E10" s="2" t="s">
        <v>7</v>
      </c>
      <c r="F10" s="28"/>
      <c r="G10" s="2"/>
      <c r="H10" s="40" t="s">
        <v>2</v>
      </c>
    </row>
    <row r="11" spans="1:44" s="4" customFormat="1" x14ac:dyDescent="0.25">
      <c r="A11" s="79" t="s">
        <v>21</v>
      </c>
      <c r="B11" s="7">
        <v>600</v>
      </c>
      <c r="C11" s="71">
        <v>2</v>
      </c>
      <c r="D11" s="71">
        <v>2</v>
      </c>
      <c r="E11" s="8">
        <f>B11*C11*D11</f>
        <v>2400</v>
      </c>
      <c r="F11" s="16"/>
      <c r="G11" s="8"/>
      <c r="H11" s="4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R11" s="25"/>
    </row>
    <row r="12" spans="1:44" s="1" customFormat="1" x14ac:dyDescent="0.25">
      <c r="A12" s="79" t="s">
        <v>10</v>
      </c>
      <c r="B12" s="7">
        <v>500</v>
      </c>
      <c r="C12" s="71">
        <v>1</v>
      </c>
      <c r="D12" s="71">
        <v>1</v>
      </c>
      <c r="E12" s="8">
        <f>B12*C12*D12</f>
        <v>500</v>
      </c>
      <c r="F12" s="16"/>
      <c r="G12" s="8"/>
      <c r="H12" s="41"/>
      <c r="AR12" s="24"/>
    </row>
    <row r="13" spans="1:44" s="1" customFormat="1" x14ac:dyDescent="0.25">
      <c r="A13" s="80" t="s">
        <v>25</v>
      </c>
      <c r="B13" s="48">
        <v>500</v>
      </c>
      <c r="C13" s="72">
        <v>1</v>
      </c>
      <c r="D13" s="71">
        <v>1</v>
      </c>
      <c r="E13" s="9">
        <f>B13*C13*D13</f>
        <v>500</v>
      </c>
      <c r="F13" s="16"/>
      <c r="G13" s="9"/>
      <c r="H13" s="49"/>
      <c r="AR13" s="24"/>
    </row>
    <row r="14" spans="1:44" x14ac:dyDescent="0.25">
      <c r="A14" s="81" t="s">
        <v>8</v>
      </c>
      <c r="B14" s="12" t="s">
        <v>0</v>
      </c>
      <c r="C14" s="73" t="s">
        <v>1</v>
      </c>
      <c r="D14" s="69" t="s">
        <v>16</v>
      </c>
      <c r="E14" s="12" t="s">
        <v>7</v>
      </c>
      <c r="F14" s="28"/>
      <c r="G14" s="12"/>
      <c r="H14" s="42" t="s">
        <v>2</v>
      </c>
    </row>
    <row r="15" spans="1:44" s="11" customFormat="1" x14ac:dyDescent="0.25">
      <c r="A15" s="82" t="s">
        <v>22</v>
      </c>
      <c r="B15" s="13">
        <v>400</v>
      </c>
      <c r="C15" s="71">
        <v>3</v>
      </c>
      <c r="D15" s="71">
        <v>2</v>
      </c>
      <c r="E15" s="13">
        <f>B15*C15*D15</f>
        <v>2400</v>
      </c>
      <c r="F15" s="39"/>
      <c r="G15" s="13"/>
      <c r="H15" s="4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2"/>
    </row>
    <row r="16" spans="1:44" x14ac:dyDescent="0.25">
      <c r="A16" s="52" t="s">
        <v>9</v>
      </c>
      <c r="B16" s="2" t="s">
        <v>0</v>
      </c>
      <c r="C16" s="69" t="s">
        <v>1</v>
      </c>
      <c r="D16" s="69"/>
      <c r="E16" s="2" t="s">
        <v>7</v>
      </c>
      <c r="F16" s="28"/>
      <c r="G16" s="2"/>
      <c r="H16" s="40" t="s">
        <v>2</v>
      </c>
    </row>
    <row r="17" spans="1:44" x14ac:dyDescent="0.25">
      <c r="A17" s="79" t="s">
        <v>23</v>
      </c>
      <c r="B17" s="8">
        <v>500</v>
      </c>
      <c r="C17" s="71">
        <v>3</v>
      </c>
      <c r="D17" s="71">
        <v>2</v>
      </c>
      <c r="E17" s="8">
        <f>B17*C17*D17</f>
        <v>3000</v>
      </c>
      <c r="F17" s="30"/>
      <c r="G17" s="35"/>
      <c r="H17" s="41"/>
    </row>
    <row r="18" spans="1:44" x14ac:dyDescent="0.25">
      <c r="A18" s="79" t="s">
        <v>24</v>
      </c>
      <c r="B18" s="8">
        <v>500</v>
      </c>
      <c r="C18" s="74">
        <v>1</v>
      </c>
      <c r="D18" s="74">
        <v>2</v>
      </c>
      <c r="E18" s="8">
        <f>B18*C18*D18</f>
        <v>1000</v>
      </c>
      <c r="F18" s="30"/>
      <c r="G18" s="35"/>
      <c r="H18" s="1"/>
    </row>
    <row r="19" spans="1:44" x14ac:dyDescent="0.25">
      <c r="A19" s="2" t="s">
        <v>11</v>
      </c>
      <c r="B19" s="2" t="s">
        <v>0</v>
      </c>
      <c r="C19" s="69" t="s">
        <v>1</v>
      </c>
      <c r="D19" s="69"/>
      <c r="E19" s="2" t="s">
        <v>7</v>
      </c>
      <c r="F19" s="28"/>
      <c r="G19" s="45"/>
      <c r="H19" s="40" t="s">
        <v>2</v>
      </c>
    </row>
    <row r="20" spans="1:44" s="10" customFormat="1" ht="15.75" thickBot="1" x14ac:dyDescent="0.3">
      <c r="A20" s="11" t="s">
        <v>26</v>
      </c>
      <c r="B20" s="11">
        <v>40</v>
      </c>
      <c r="C20" s="75">
        <v>30</v>
      </c>
      <c r="D20" s="75">
        <v>2</v>
      </c>
      <c r="E20" s="13">
        <f>B20*C20*D20</f>
        <v>2400</v>
      </c>
      <c r="F20" s="29"/>
      <c r="G20" s="13"/>
      <c r="H20" s="44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26"/>
    </row>
    <row r="21" spans="1:44" ht="15.75" thickBot="1" x14ac:dyDescent="0.3">
      <c r="E21" s="15"/>
      <c r="F21" s="17" t="s">
        <v>35</v>
      </c>
      <c r="G21" s="46">
        <f>SUM(E9:E20)</f>
        <v>17798</v>
      </c>
      <c r="H21" s="15"/>
    </row>
    <row r="22" spans="1:44" s="20" customFormat="1" x14ac:dyDescent="0.25">
      <c r="C22" s="76"/>
      <c r="D22" s="76"/>
      <c r="E22" s="21"/>
      <c r="F22" s="21"/>
      <c r="G22" s="22"/>
      <c r="H22" s="23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7"/>
    </row>
    <row r="23" spans="1:44" x14ac:dyDescent="0.25">
      <c r="A23" s="18" t="s">
        <v>12</v>
      </c>
      <c r="B23" s="18" t="s">
        <v>0</v>
      </c>
      <c r="C23" s="77" t="s">
        <v>1</v>
      </c>
      <c r="D23" s="77" t="s">
        <v>16</v>
      </c>
      <c r="E23" s="18" t="s">
        <v>7</v>
      </c>
      <c r="F23" s="18"/>
      <c r="G23" s="19" t="s">
        <v>3</v>
      </c>
      <c r="H23" s="31" t="s">
        <v>2</v>
      </c>
    </row>
    <row r="24" spans="1:44" x14ac:dyDescent="0.25">
      <c r="A24" s="6" t="s">
        <v>27</v>
      </c>
      <c r="B24" s="8">
        <v>500</v>
      </c>
      <c r="C24" s="71">
        <v>3</v>
      </c>
      <c r="D24" s="71">
        <v>2</v>
      </c>
      <c r="E24" s="8">
        <f>B24*C24*D24</f>
        <v>3000</v>
      </c>
      <c r="F24" s="6"/>
      <c r="G24" s="8">
        <f>E24</f>
        <v>3000</v>
      </c>
      <c r="H24" s="30"/>
    </row>
    <row r="25" spans="1:44" x14ac:dyDescent="0.25">
      <c r="A25" s="6" t="s">
        <v>13</v>
      </c>
      <c r="B25" s="8">
        <v>500</v>
      </c>
      <c r="C25" s="71">
        <v>2</v>
      </c>
      <c r="D25" s="71">
        <v>2</v>
      </c>
      <c r="E25" s="8">
        <f>B25*C25*D25</f>
        <v>2000</v>
      </c>
      <c r="F25" s="6"/>
      <c r="G25" s="8">
        <f>E25</f>
        <v>2000</v>
      </c>
      <c r="H25" s="36"/>
    </row>
    <row r="26" spans="1:44" x14ac:dyDescent="0.25">
      <c r="A26" s="34" t="s">
        <v>31</v>
      </c>
      <c r="B26" s="8">
        <v>350</v>
      </c>
      <c r="C26" s="71">
        <v>1</v>
      </c>
      <c r="D26" s="71">
        <v>2</v>
      </c>
      <c r="E26" s="8">
        <f>B26*C26*D26</f>
        <v>700</v>
      </c>
      <c r="F26" s="6"/>
      <c r="G26" s="8">
        <f>E26</f>
        <v>700</v>
      </c>
      <c r="H26" s="59"/>
    </row>
    <row r="27" spans="1:44" ht="15.75" thickBot="1" x14ac:dyDescent="0.3">
      <c r="F27" s="57" t="s">
        <v>14</v>
      </c>
      <c r="G27" s="58">
        <f>SUM(G24:G26)</f>
        <v>5700</v>
      </c>
    </row>
    <row r="29" spans="1:44" x14ac:dyDescent="0.25">
      <c r="F29" s="52" t="s">
        <v>28</v>
      </c>
      <c r="G29" s="53">
        <f>G21+G27</f>
        <v>23498</v>
      </c>
    </row>
    <row r="30" spans="1:44" x14ac:dyDescent="0.25">
      <c r="F30" s="52" t="s">
        <v>32</v>
      </c>
      <c r="G30" s="53">
        <f>G29*0.19</f>
        <v>4464.62</v>
      </c>
      <c r="H30" s="56">
        <v>0.19</v>
      </c>
    </row>
    <row r="31" spans="1:44" x14ac:dyDescent="0.25">
      <c r="F31" s="54" t="s">
        <v>3</v>
      </c>
      <c r="G31" s="55">
        <f>G29+G30</f>
        <v>27962.62</v>
      </c>
      <c r="H31" s="51"/>
    </row>
    <row r="32" spans="1:44" ht="15.75" thickBot="1" x14ac:dyDescent="0.3">
      <c r="A32" s="3"/>
      <c r="F32" s="37" t="s">
        <v>33</v>
      </c>
      <c r="G32" s="38">
        <f>G31/15</f>
        <v>1864.1746666666666</v>
      </c>
      <c r="H32" s="10"/>
    </row>
    <row r="33" spans="1:7" x14ac:dyDescent="0.25">
      <c r="A33" s="3"/>
      <c r="F33" s="50" t="s">
        <v>29</v>
      </c>
      <c r="G33" s="14">
        <f>G32/2</f>
        <v>932.08733333333328</v>
      </c>
    </row>
  </sheetData>
  <pageMargins left="0.7" right="0.7" top="0.75" bottom="0.75" header="0.3" footer="0.3"/>
  <pageSetup paperSize="9" scale="2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 xmlns="182347e1-1564-4c93-8f76-89a7a60a269d" xsi:nil="true"/>
    <MigrationWizIdDocumentLibraryPermissions xmlns="182347e1-1564-4c93-8f76-89a7a60a269d" xsi:nil="true"/>
    <MigrationWizIdSecurityGroups xmlns="182347e1-1564-4c93-8f76-89a7a60a269d" xsi:nil="true"/>
    <MigrationWizIdPermissions xmlns="182347e1-1564-4c93-8f76-89a7a60a269d" xsi:nil="true"/>
    <MigrationWizIdPermissionLevels xmlns="182347e1-1564-4c93-8f76-89a7a60a269d" xsi:nil="true"/>
    <lcf76f155ced4ddcb4097134ff3c332f xmlns="182347e1-1564-4c93-8f76-89a7a60a269d">
      <Terms xmlns="http://schemas.microsoft.com/office/infopath/2007/PartnerControls"/>
    </lcf76f155ced4ddcb4097134ff3c332f>
    <TaxCatchAll xmlns="4dd5dfc2-7834-436a-b416-243ab732839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B3E475B7ABB8449C0624A50978022E" ma:contentTypeVersion="21" ma:contentTypeDescription="Crear nuevo documento." ma:contentTypeScope="" ma:versionID="79f8907715b55c4b0c77757dc2ad0fa7">
  <xsd:schema xmlns:xsd="http://www.w3.org/2001/XMLSchema" xmlns:xs="http://www.w3.org/2001/XMLSchema" xmlns:p="http://schemas.microsoft.com/office/2006/metadata/properties" xmlns:ns2="182347e1-1564-4c93-8f76-89a7a60a269d" xmlns:ns3="0807b019-988f-4040-9212-f18aba60494e" xmlns:ns4="4dd5dfc2-7834-436a-b416-243ab7328398" targetNamespace="http://schemas.microsoft.com/office/2006/metadata/properties" ma:root="true" ma:fieldsID="b590c679dc9f7f429278defa46e2daf7" ns2:_="" ns3:_="" ns4:_="">
    <xsd:import namespace="182347e1-1564-4c93-8f76-89a7a60a269d"/>
    <xsd:import namespace="0807b019-988f-4040-9212-f18aba60494e"/>
    <xsd:import namespace="4dd5dfc2-7834-436a-b416-243ab7328398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347e1-1564-4c93-8f76-89a7a60a269d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Etiquetas de imagen" ma:readOnly="false" ma:fieldId="{5cf76f15-5ced-4ddc-b409-7134ff3c332f}" ma:taxonomyMulti="true" ma:sspId="2f10f69a-613f-43af-b325-0342f5f931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7b019-988f-4040-9212-f18aba60494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5dfc2-7834-436a-b416-243ab7328398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03a5468f-1b16-4efc-bb75-5d0fbf0a0416}" ma:internalName="TaxCatchAll" ma:showField="CatchAllData" ma:web="4dd5dfc2-7834-436a-b416-243ab73283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A34EF1-16A9-4C11-B5B2-2AAE7C7F6FF0}">
  <ds:schemaRefs>
    <ds:schemaRef ds:uri="http://purl.org/dc/elements/1.1/"/>
    <ds:schemaRef ds:uri="http://schemas.microsoft.com/office/2006/documentManagement/types"/>
    <ds:schemaRef ds:uri="4dd5dfc2-7834-436a-b416-243ab7328398"/>
    <ds:schemaRef ds:uri="http://purl.org/dc/dcmitype/"/>
    <ds:schemaRef ds:uri="http://schemas.microsoft.com/office/2006/metadata/properties"/>
    <ds:schemaRef ds:uri="http://purl.org/dc/terms/"/>
    <ds:schemaRef ds:uri="0807b019-988f-4040-9212-f18aba60494e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182347e1-1564-4c93-8f76-89a7a60a269d"/>
  </ds:schemaRefs>
</ds:datastoreItem>
</file>

<file path=customXml/itemProps2.xml><?xml version="1.0" encoding="utf-8"?>
<ds:datastoreItem xmlns:ds="http://schemas.openxmlformats.org/officeDocument/2006/customXml" ds:itemID="{22393AE8-A21A-48E3-A99D-DB72D9815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2347e1-1564-4c93-8f76-89a7a60a269d"/>
    <ds:schemaRef ds:uri="0807b019-988f-4040-9212-f18aba60494e"/>
    <ds:schemaRef ds:uri="4dd5dfc2-7834-436a-b416-243ab73283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68869B-3974-417A-8997-575C24AB31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Cursos H. 12 Octubre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 Rojo</dc:creator>
  <cp:lastModifiedBy>Sara González </cp:lastModifiedBy>
  <cp:lastPrinted>2022-11-23T08:35:21Z</cp:lastPrinted>
  <dcterms:created xsi:type="dcterms:W3CDTF">2016-11-28T10:12:38Z</dcterms:created>
  <dcterms:modified xsi:type="dcterms:W3CDTF">2023-01-17T08:35:51Z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0x01010035B3E475B7ABB8449C0624A50978022E</vt:lpwstr>
  </property>
  <property fmtid="{D5CDD505-2E9C-101B-9397-08002B2CF9AE}" pid="3" name="Order">
    <vt:r8>15317000</vt:r8>
  </property>
  <property fmtid="{D5CDD505-2E9C-101B-9397-08002B2CF9AE}" pid="4" name="MediaServiceImageTags">
    <vt:lpwstr/>
  </property>
</Properties>
</file>